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Лист1" sheetId="1" r:id="rId1"/>
    <sheet name="2018" sheetId="2" r:id="rId2"/>
  </sheets>
  <definedNames>
    <definedName name="_xlnm.Print_Titles" localSheetId="1">'2018'!$2:$2</definedName>
  </definedNames>
  <calcPr fullCalcOnLoad="1"/>
</workbook>
</file>

<file path=xl/sharedStrings.xml><?xml version="1.0" encoding="utf-8"?>
<sst xmlns="http://schemas.openxmlformats.org/spreadsheetml/2006/main" count="218" uniqueCount="100">
  <si>
    <t>№</t>
  </si>
  <si>
    <t>Наименование</t>
  </si>
  <si>
    <t>Производител</t>
  </si>
  <si>
    <t>Търговско наименование</t>
  </si>
  <si>
    <t>Каталожен номер</t>
  </si>
  <si>
    <t>Мярка</t>
  </si>
  <si>
    <t>Единична цена без ДДС</t>
  </si>
  <si>
    <t>Брой</t>
  </si>
  <si>
    <t>Обща цена без ДДС</t>
  </si>
  <si>
    <t>І-ва обособена позиция - „Тест реагенти за определяне на кръвни групи АВО - I-ва хибридомна линия”</t>
  </si>
  <si>
    <t>1.1.</t>
  </si>
  <si>
    <t>Aнти-A Моноклонал- I-ва хибридомна линия</t>
  </si>
  <si>
    <t>1.2.</t>
  </si>
  <si>
    <t>Анти-В Моноклонал - I -ва хибридомна линия</t>
  </si>
  <si>
    <t>1.3.</t>
  </si>
  <si>
    <t>Анти-АВ Моноклонал - I-ва хибридомна линия</t>
  </si>
  <si>
    <t>флакон х 10 мл.</t>
  </si>
  <si>
    <t>флакон х 10 мл</t>
  </si>
  <si>
    <t>Общо за І-ва обособена позиция - „Тест реагенти за определяне на кръвни групи АВО - I-ва хибридомна линия”</t>
  </si>
  <si>
    <t>ІІ-ра обособена позиция - „Тест реагенти за определяне на кръвни групи АВО - ІI-ра хибридомна линия”</t>
  </si>
  <si>
    <t>Aнти-A Моноклонал- ІI-ра хибридомна линия</t>
  </si>
  <si>
    <t>2.1.</t>
  </si>
  <si>
    <t>2.2.</t>
  </si>
  <si>
    <t>2.3.</t>
  </si>
  <si>
    <t>Анти-В Моноклонал - IІ-ра хибридомна линия</t>
  </si>
  <si>
    <t>Анти-АВ Моноклонал - IІ-ра хибридомна линия</t>
  </si>
  <si>
    <t>Общо за ІІ-ра обособена позиция - „Тест реагенти за определяне на кръвни групи АВО - IІ-ра хибридомна линия”</t>
  </si>
  <si>
    <t>Анти-А1</t>
  </si>
  <si>
    <t>3.1.</t>
  </si>
  <si>
    <t>3.2.</t>
  </si>
  <si>
    <t>Анти-Н</t>
  </si>
  <si>
    <t>флакон х 5мл</t>
  </si>
  <si>
    <t>Общо за ІІІ-та обособена позиция - „Тест реагенти за определяне на подгрупа на А-антигена от АВО-системата”</t>
  </si>
  <si>
    <t>ІІІ-та обособена позиция - „Тест реагенти за определяне на подгрупа на А-антигена от АВО-системата”</t>
  </si>
  <si>
    <t>ІV-та обособена позиция - „Тест реагенти за определяне на антигени от Rh система”</t>
  </si>
  <si>
    <t>4.1.</t>
  </si>
  <si>
    <t>4.2.</t>
  </si>
  <si>
    <t>4.3.</t>
  </si>
  <si>
    <t>4.4.</t>
  </si>
  <si>
    <t>4.5.</t>
  </si>
  <si>
    <t>4.6.</t>
  </si>
  <si>
    <t>4.7.</t>
  </si>
  <si>
    <t>Анти-D I хибридомна линия моноклонал</t>
  </si>
  <si>
    <t>Анти-D II хибридомна линия моноклонал IgM+IgG</t>
  </si>
  <si>
    <t>Анти-D за контроли непълно</t>
  </si>
  <si>
    <t>Анти-С моноклонал</t>
  </si>
  <si>
    <t>Анти-с моноклонал</t>
  </si>
  <si>
    <t>Анти-Е моноклонал</t>
  </si>
  <si>
    <t>Анти-е моноклонал</t>
  </si>
  <si>
    <t>Общо за ІV-та обособена позиция - „Тест реагенти за определяне на антигени от Rh система”</t>
  </si>
  <si>
    <t>V-та обособена позиция - „Aнти-Kell тест реагенти”</t>
  </si>
  <si>
    <t>5.1.</t>
  </si>
  <si>
    <t>Анти- Kell моноклонал</t>
  </si>
  <si>
    <t>флакон х 5 мл.</t>
  </si>
  <si>
    <t>VІ-та обособена позиция - „Антиглобулинови серуми”</t>
  </si>
  <si>
    <t>6.1.</t>
  </si>
  <si>
    <t>AHG polyspecific</t>
  </si>
  <si>
    <t>VIІ-а обособена позиция - „Реагенти за колонно-аглутинационна техника”</t>
  </si>
  <si>
    <t>7.1.</t>
  </si>
  <si>
    <t>7.2.</t>
  </si>
  <si>
    <t>7.3.</t>
  </si>
  <si>
    <t>7.4.</t>
  </si>
  <si>
    <t>7.5.</t>
  </si>
  <si>
    <t>7.6.</t>
  </si>
  <si>
    <t>7.7.</t>
  </si>
  <si>
    <t>7.8.</t>
  </si>
  <si>
    <t>Гел карти Coombs AHG</t>
  </si>
  <si>
    <t>Гел карти Neutral</t>
  </si>
  <si>
    <t>Гел карти за оценка на положителни резултати от директен Coombs (IgG, C3d, Control)</t>
  </si>
  <si>
    <t>Тест-еритроцити за скрининг на антитела 0.8%</t>
  </si>
  <si>
    <t>Тест еритроцити за скрининг на антитела 3%</t>
  </si>
  <si>
    <t>Тест-еритроцити за идентификация на антитела 0.8%</t>
  </si>
  <si>
    <t>Консервиращ разтвор за тест-еритроцити</t>
  </si>
  <si>
    <t>Папаинизирани еритроцити 0,8%</t>
  </si>
  <si>
    <t>гнездо</t>
  </si>
  <si>
    <t>карта - по 2 теста на карта</t>
  </si>
  <si>
    <t>опаковка 2х10мл. (І+ІІ)</t>
  </si>
  <si>
    <t>опаковка</t>
  </si>
  <si>
    <t>флакон х 0.5 л.</t>
  </si>
  <si>
    <t>флакони 2Х10</t>
  </si>
  <si>
    <t>Общо за VIІ-а обособена позиция - „Реагенти за колонно-аглутинационна техника”</t>
  </si>
  <si>
    <t>VІІІ-та обособена позиция - „Бромелин”</t>
  </si>
  <si>
    <t>Бромелин</t>
  </si>
  <si>
    <t>8.1.</t>
  </si>
  <si>
    <t>мл.</t>
  </si>
  <si>
    <t>IX-а обособена позиция - „Консумативи за апарат Wadiana compact”</t>
  </si>
  <si>
    <t>9.1.</t>
  </si>
  <si>
    <t>9.2.</t>
  </si>
  <si>
    <t>9.4.</t>
  </si>
  <si>
    <t>Разтвор А</t>
  </si>
  <si>
    <t>Разтвор В</t>
  </si>
  <si>
    <t>Разтвор Liss DG Gel Sol.</t>
  </si>
  <si>
    <t xml:space="preserve"> кутия /12Х100мл/</t>
  </si>
  <si>
    <t>опаковка 2Х100мл</t>
  </si>
  <si>
    <t>Общо за VIІ-а обособена позиция - „Консумативи за апарат Wadiana compact”</t>
  </si>
  <si>
    <t>Обща ориентировъчна цена без ДДС</t>
  </si>
  <si>
    <t>Обща ориентировъчна цена с ДДС</t>
  </si>
  <si>
    <t>Приложение №1 - Техническа спецификация - 2018 г.</t>
  </si>
  <si>
    <t>Общо за IX-а обособена позиция - „Консумативи за апарат Wadiana compact”</t>
  </si>
  <si>
    <t>9.3.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</si>
</sst>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&quot; &quot;##0.00"/>
    <numFmt numFmtId="186" formatCode="#&quot; &quot;##0"/>
    <numFmt numFmtId="187" formatCode="#&quot; &quot;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9"/>
      <color indexed="61"/>
      <name val="Arial"/>
      <family val="2"/>
    </font>
    <font>
      <b/>
      <sz val="11"/>
      <color indexed="8"/>
      <name val="Calibri"/>
      <family val="0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2" fontId="6" fillId="0" borderId="10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185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185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86" fontId="6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185" fontId="8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4" fontId="11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22">
      <selection activeCell="N12" sqref="N12"/>
    </sheetView>
  </sheetViews>
  <sheetFormatPr defaultColWidth="9.140625" defaultRowHeight="15"/>
  <cols>
    <col min="1" max="1" width="4.7109375" style="0" customWidth="1"/>
    <col min="2" max="2" width="33.00390625" style="0" customWidth="1"/>
    <col min="3" max="3" width="20.140625" style="0" customWidth="1"/>
    <col min="4" max="4" width="19.140625" style="0" customWidth="1"/>
    <col min="5" max="5" width="15.00390625" style="0" customWidth="1"/>
    <col min="6" max="6" width="16.7109375" style="0" customWidth="1"/>
    <col min="7" max="7" width="7.421875" style="0" customWidth="1"/>
    <col min="8" max="8" width="8.140625" style="0" customWidth="1"/>
  </cols>
  <sheetData>
    <row r="1" ht="15">
      <c r="A1" s="1" t="s">
        <v>97</v>
      </c>
    </row>
    <row r="2" spans="1:7" ht="25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</row>
    <row r="3" spans="1:7" ht="15">
      <c r="A3" s="5">
        <v>1</v>
      </c>
      <c r="B3" s="6" t="s">
        <v>9</v>
      </c>
      <c r="C3" s="4"/>
      <c r="D3" s="4"/>
      <c r="E3" s="4"/>
      <c r="F3" s="4"/>
      <c r="G3" s="4"/>
    </row>
    <row r="4" spans="1:7" ht="24">
      <c r="A4" s="8" t="s">
        <v>10</v>
      </c>
      <c r="B4" s="9" t="s">
        <v>11</v>
      </c>
      <c r="C4" s="7"/>
      <c r="D4" s="7"/>
      <c r="E4" s="7"/>
      <c r="F4" s="9" t="s">
        <v>16</v>
      </c>
      <c r="G4" s="17">
        <v>150</v>
      </c>
    </row>
    <row r="5" spans="1:7" ht="24">
      <c r="A5" s="8" t="s">
        <v>12</v>
      </c>
      <c r="B5" s="9" t="s">
        <v>13</v>
      </c>
      <c r="C5" s="7"/>
      <c r="D5" s="7"/>
      <c r="E5" s="7"/>
      <c r="F5" s="9" t="s">
        <v>17</v>
      </c>
      <c r="G5" s="17">
        <v>150</v>
      </c>
    </row>
    <row r="6" spans="1:7" ht="24">
      <c r="A6" s="8" t="s">
        <v>14</v>
      </c>
      <c r="B6" s="9" t="s">
        <v>15</v>
      </c>
      <c r="C6" s="7"/>
      <c r="D6" s="7"/>
      <c r="E6" s="7"/>
      <c r="F6" s="9" t="s">
        <v>17</v>
      </c>
      <c r="G6" s="17">
        <v>150</v>
      </c>
    </row>
    <row r="7" spans="1:7" ht="15">
      <c r="A7" s="7"/>
      <c r="B7" s="31" t="s">
        <v>18</v>
      </c>
      <c r="C7" s="32"/>
      <c r="D7" s="32"/>
      <c r="E7" s="32"/>
      <c r="F7" s="32"/>
      <c r="G7" s="33"/>
    </row>
    <row r="8" spans="1:7" ht="15">
      <c r="A8" s="10">
        <v>2</v>
      </c>
      <c r="B8" s="6" t="s">
        <v>19</v>
      </c>
      <c r="C8" s="7"/>
      <c r="D8" s="7"/>
      <c r="E8" s="7"/>
      <c r="F8" s="7"/>
      <c r="G8" s="7"/>
    </row>
    <row r="9" spans="1:7" ht="24">
      <c r="A9" s="8" t="s">
        <v>21</v>
      </c>
      <c r="B9" s="9" t="s">
        <v>20</v>
      </c>
      <c r="C9" s="7"/>
      <c r="D9" s="7"/>
      <c r="E9" s="7"/>
      <c r="F9" s="9" t="s">
        <v>16</v>
      </c>
      <c r="G9" s="17">
        <v>5</v>
      </c>
    </row>
    <row r="10" spans="1:7" ht="24">
      <c r="A10" s="8" t="s">
        <v>22</v>
      </c>
      <c r="B10" s="9" t="s">
        <v>24</v>
      </c>
      <c r="C10" s="7"/>
      <c r="D10" s="7"/>
      <c r="E10" s="7"/>
      <c r="F10" s="9" t="s">
        <v>16</v>
      </c>
      <c r="G10" s="17">
        <v>5</v>
      </c>
    </row>
    <row r="11" spans="1:7" ht="24">
      <c r="A11" s="8" t="s">
        <v>23</v>
      </c>
      <c r="B11" s="9" t="s">
        <v>25</v>
      </c>
      <c r="C11" s="7"/>
      <c r="D11" s="7"/>
      <c r="E11" s="7"/>
      <c r="F11" s="9" t="s">
        <v>16</v>
      </c>
      <c r="G11" s="17">
        <v>5</v>
      </c>
    </row>
    <row r="12" spans="1:7" ht="15">
      <c r="A12" s="7"/>
      <c r="B12" s="31" t="s">
        <v>26</v>
      </c>
      <c r="C12" s="32"/>
      <c r="D12" s="32"/>
      <c r="E12" s="32"/>
      <c r="F12" s="32"/>
      <c r="G12" s="33"/>
    </row>
    <row r="13" spans="1:7" ht="15">
      <c r="A13" s="10">
        <v>3</v>
      </c>
      <c r="B13" s="6" t="s">
        <v>33</v>
      </c>
      <c r="C13" s="7"/>
      <c r="D13" s="7"/>
      <c r="E13" s="7"/>
      <c r="F13" s="7"/>
      <c r="G13" s="7"/>
    </row>
    <row r="14" spans="1:7" ht="15">
      <c r="A14" s="8" t="s">
        <v>28</v>
      </c>
      <c r="B14" s="9" t="s">
        <v>27</v>
      </c>
      <c r="C14" s="7"/>
      <c r="D14" s="7"/>
      <c r="E14" s="7"/>
      <c r="F14" s="9" t="s">
        <v>31</v>
      </c>
      <c r="G14" s="17">
        <v>15</v>
      </c>
    </row>
    <row r="15" spans="1:7" ht="15">
      <c r="A15" s="8" t="s">
        <v>29</v>
      </c>
      <c r="B15" s="9" t="s">
        <v>30</v>
      </c>
      <c r="C15" s="7"/>
      <c r="D15" s="7"/>
      <c r="E15" s="7"/>
      <c r="F15" s="9" t="s">
        <v>31</v>
      </c>
      <c r="G15" s="17">
        <v>16</v>
      </c>
    </row>
    <row r="16" spans="1:7" ht="15">
      <c r="A16" s="8"/>
      <c r="B16" s="31" t="s">
        <v>32</v>
      </c>
      <c r="C16" s="32"/>
      <c r="D16" s="32"/>
      <c r="E16" s="32"/>
      <c r="F16" s="32"/>
      <c r="G16" s="33"/>
    </row>
    <row r="17" spans="1:7" ht="15">
      <c r="A17" s="10">
        <v>4</v>
      </c>
      <c r="B17" s="6" t="s">
        <v>34</v>
      </c>
      <c r="C17" s="7"/>
      <c r="D17" s="7"/>
      <c r="E17" s="7"/>
      <c r="F17" s="7"/>
      <c r="G17" s="7"/>
    </row>
    <row r="18" spans="1:7" ht="24">
      <c r="A18" s="8" t="s">
        <v>35</v>
      </c>
      <c r="B18" s="9" t="s">
        <v>42</v>
      </c>
      <c r="C18" s="7"/>
      <c r="D18" s="7"/>
      <c r="E18" s="7"/>
      <c r="F18" s="9" t="s">
        <v>17</v>
      </c>
      <c r="G18" s="17">
        <v>180</v>
      </c>
    </row>
    <row r="19" spans="1:7" ht="24">
      <c r="A19" s="8" t="s">
        <v>36</v>
      </c>
      <c r="B19" s="9" t="s">
        <v>43</v>
      </c>
      <c r="C19" s="7"/>
      <c r="D19" s="7"/>
      <c r="E19" s="7"/>
      <c r="F19" s="9" t="s">
        <v>17</v>
      </c>
      <c r="G19" s="17">
        <v>25</v>
      </c>
    </row>
    <row r="20" spans="1:7" ht="15">
      <c r="A20" s="8" t="s">
        <v>37</v>
      </c>
      <c r="B20" s="9" t="s">
        <v>44</v>
      </c>
      <c r="C20" s="7"/>
      <c r="D20" s="7"/>
      <c r="E20" s="7"/>
      <c r="F20" s="9" t="s">
        <v>17</v>
      </c>
      <c r="G20" s="17">
        <v>12</v>
      </c>
    </row>
    <row r="21" spans="1:7" ht="15">
      <c r="A21" s="8" t="s">
        <v>38</v>
      </c>
      <c r="B21" s="9" t="s">
        <v>45</v>
      </c>
      <c r="C21" s="7"/>
      <c r="D21" s="7"/>
      <c r="E21" s="7"/>
      <c r="F21" s="9" t="s">
        <v>31</v>
      </c>
      <c r="G21" s="17">
        <v>3</v>
      </c>
    </row>
    <row r="22" spans="1:7" ht="15">
      <c r="A22" s="8" t="s">
        <v>39</v>
      </c>
      <c r="B22" s="9" t="s">
        <v>46</v>
      </c>
      <c r="C22" s="7"/>
      <c r="D22" s="7"/>
      <c r="E22" s="7"/>
      <c r="F22" s="9" t="s">
        <v>31</v>
      </c>
      <c r="G22" s="17">
        <v>11</v>
      </c>
    </row>
    <row r="23" spans="1:7" ht="15">
      <c r="A23" s="8" t="s">
        <v>40</v>
      </c>
      <c r="B23" s="9" t="s">
        <v>47</v>
      </c>
      <c r="C23" s="7"/>
      <c r="D23" s="7"/>
      <c r="E23" s="7"/>
      <c r="F23" s="9" t="s">
        <v>31</v>
      </c>
      <c r="G23" s="17">
        <v>14</v>
      </c>
    </row>
    <row r="24" spans="1:7" ht="15">
      <c r="A24" s="8" t="s">
        <v>41</v>
      </c>
      <c r="B24" s="9" t="s">
        <v>48</v>
      </c>
      <c r="C24" s="7"/>
      <c r="D24" s="7"/>
      <c r="E24" s="7"/>
      <c r="F24" s="9" t="s">
        <v>31</v>
      </c>
      <c r="G24" s="17">
        <v>3</v>
      </c>
    </row>
    <row r="25" spans="1:7" ht="15">
      <c r="A25" s="7"/>
      <c r="B25" s="31" t="s">
        <v>49</v>
      </c>
      <c r="C25" s="32"/>
      <c r="D25" s="32"/>
      <c r="E25" s="32"/>
      <c r="F25" s="32"/>
      <c r="G25" s="33"/>
    </row>
    <row r="26" spans="1:7" ht="15">
      <c r="A26" s="10">
        <v>5</v>
      </c>
      <c r="B26" s="6" t="s">
        <v>50</v>
      </c>
      <c r="C26" s="7"/>
      <c r="D26" s="7"/>
      <c r="E26" s="7"/>
      <c r="F26" s="7"/>
      <c r="G26" s="7"/>
    </row>
    <row r="27" spans="1:7" ht="15">
      <c r="A27" s="8" t="s">
        <v>51</v>
      </c>
      <c r="B27" s="30" t="s">
        <v>52</v>
      </c>
      <c r="C27" s="7"/>
      <c r="D27" s="7"/>
      <c r="E27" s="7"/>
      <c r="F27" s="9" t="s">
        <v>53</v>
      </c>
      <c r="G27" s="17">
        <v>20</v>
      </c>
    </row>
    <row r="28" spans="1:7" ht="15">
      <c r="A28" s="10">
        <v>6</v>
      </c>
      <c r="B28" s="6" t="s">
        <v>54</v>
      </c>
      <c r="C28" s="7"/>
      <c r="D28" s="7"/>
      <c r="E28" s="7"/>
      <c r="F28" s="7"/>
      <c r="G28" s="17"/>
    </row>
    <row r="29" spans="1:11" ht="15">
      <c r="A29" s="8" t="s">
        <v>55</v>
      </c>
      <c r="B29" s="7" t="s">
        <v>56</v>
      </c>
      <c r="C29" s="7"/>
      <c r="D29" s="7"/>
      <c r="E29" s="7"/>
      <c r="F29" s="9" t="s">
        <v>17</v>
      </c>
      <c r="G29" s="17">
        <v>188</v>
      </c>
      <c r="K29" s="11"/>
    </row>
    <row r="30" spans="1:7" ht="15">
      <c r="A30" s="10">
        <v>7</v>
      </c>
      <c r="B30" s="6" t="s">
        <v>57</v>
      </c>
      <c r="C30" s="4"/>
      <c r="D30" s="4"/>
      <c r="E30" s="4"/>
      <c r="F30" s="4"/>
      <c r="G30" s="23"/>
    </row>
    <row r="31" spans="1:7" ht="15">
      <c r="A31" s="8" t="s">
        <v>58</v>
      </c>
      <c r="B31" s="9" t="s">
        <v>66</v>
      </c>
      <c r="C31" s="2"/>
      <c r="D31" s="2"/>
      <c r="E31" s="2"/>
      <c r="F31" s="9" t="s">
        <v>74</v>
      </c>
      <c r="G31" s="24">
        <v>39600</v>
      </c>
    </row>
    <row r="32" spans="1:7" ht="15">
      <c r="A32" s="8" t="s">
        <v>59</v>
      </c>
      <c r="B32" s="9" t="s">
        <v>67</v>
      </c>
      <c r="C32" s="2"/>
      <c r="D32" s="2"/>
      <c r="E32" s="2"/>
      <c r="F32" s="9" t="s">
        <v>74</v>
      </c>
      <c r="G32" s="24">
        <v>20000</v>
      </c>
    </row>
    <row r="33" spans="1:7" ht="36">
      <c r="A33" s="8" t="s">
        <v>60</v>
      </c>
      <c r="B33" s="9" t="s">
        <v>68</v>
      </c>
      <c r="C33" s="2"/>
      <c r="D33" s="2"/>
      <c r="E33" s="2"/>
      <c r="F33" s="9" t="s">
        <v>75</v>
      </c>
      <c r="G33" s="17">
        <v>600</v>
      </c>
    </row>
    <row r="34" spans="1:7" ht="24">
      <c r="A34" s="8" t="s">
        <v>61</v>
      </c>
      <c r="B34" s="9" t="s">
        <v>69</v>
      </c>
      <c r="C34" s="2"/>
      <c r="D34" s="2"/>
      <c r="E34" s="2"/>
      <c r="F34" s="9" t="s">
        <v>76</v>
      </c>
      <c r="G34" s="17">
        <v>72</v>
      </c>
    </row>
    <row r="35" spans="1:7" ht="24">
      <c r="A35" s="8" t="s">
        <v>62</v>
      </c>
      <c r="B35" s="9" t="s">
        <v>71</v>
      </c>
      <c r="C35" s="2"/>
      <c r="D35" s="2"/>
      <c r="E35" s="2"/>
      <c r="F35" s="9" t="s">
        <v>77</v>
      </c>
      <c r="G35" s="17">
        <v>4</v>
      </c>
    </row>
    <row r="36" spans="1:7" ht="24">
      <c r="A36" s="8" t="s">
        <v>63</v>
      </c>
      <c r="B36" s="9" t="s">
        <v>72</v>
      </c>
      <c r="C36" s="2"/>
      <c r="D36" s="2"/>
      <c r="E36" s="2"/>
      <c r="F36" s="9" t="s">
        <v>78</v>
      </c>
      <c r="G36" s="17">
        <v>14</v>
      </c>
    </row>
    <row r="37" spans="1:7" ht="15">
      <c r="A37" s="2"/>
      <c r="B37" s="31" t="s">
        <v>80</v>
      </c>
      <c r="C37" s="32"/>
      <c r="D37" s="32"/>
      <c r="E37" s="32"/>
      <c r="F37" s="32"/>
      <c r="G37" s="33"/>
    </row>
    <row r="38" spans="1:7" ht="15">
      <c r="A38" s="10">
        <v>8</v>
      </c>
      <c r="B38" s="6" t="s">
        <v>81</v>
      </c>
      <c r="C38" s="2"/>
      <c r="D38" s="2"/>
      <c r="E38" s="2"/>
      <c r="F38" s="2"/>
      <c r="G38" s="25"/>
    </row>
    <row r="39" spans="1:7" ht="15">
      <c r="A39" s="8" t="s">
        <v>83</v>
      </c>
      <c r="B39" s="9" t="s">
        <v>82</v>
      </c>
      <c r="C39" s="2"/>
      <c r="D39" s="2"/>
      <c r="E39" s="2"/>
      <c r="F39" s="9" t="s">
        <v>84</v>
      </c>
      <c r="G39" s="24">
        <v>2000</v>
      </c>
    </row>
    <row r="40" spans="1:7" ht="15">
      <c r="A40" s="10">
        <v>9</v>
      </c>
      <c r="B40" s="6" t="s">
        <v>85</v>
      </c>
      <c r="C40" s="2"/>
      <c r="D40" s="2"/>
      <c r="E40" s="2"/>
      <c r="F40" s="9"/>
      <c r="G40" s="17"/>
    </row>
    <row r="41" spans="1:7" ht="15">
      <c r="A41" s="8" t="s">
        <v>86</v>
      </c>
      <c r="B41" s="9" t="s">
        <v>89</v>
      </c>
      <c r="C41" s="2"/>
      <c r="D41" s="2"/>
      <c r="E41" s="2"/>
      <c r="F41" s="9" t="s">
        <v>92</v>
      </c>
      <c r="G41" s="17">
        <v>4</v>
      </c>
    </row>
    <row r="42" spans="1:7" ht="15">
      <c r="A42" s="8" t="s">
        <v>87</v>
      </c>
      <c r="B42" s="9" t="s">
        <v>90</v>
      </c>
      <c r="C42" s="2"/>
      <c r="D42" s="2"/>
      <c r="E42" s="2"/>
      <c r="F42" s="9" t="s">
        <v>92</v>
      </c>
      <c r="G42" s="17">
        <v>8</v>
      </c>
    </row>
    <row r="43" spans="1:7" ht="15">
      <c r="A43" s="8" t="s">
        <v>99</v>
      </c>
      <c r="B43" s="9" t="s">
        <v>91</v>
      </c>
      <c r="C43" s="2"/>
      <c r="D43" s="2"/>
      <c r="E43" s="2"/>
      <c r="F43" s="9" t="s">
        <v>93</v>
      </c>
      <c r="G43" s="17">
        <v>30</v>
      </c>
    </row>
    <row r="44" spans="1:7" ht="15">
      <c r="A44" s="2"/>
      <c r="B44" s="31" t="s">
        <v>98</v>
      </c>
      <c r="C44" s="32"/>
      <c r="D44" s="32"/>
      <c r="E44" s="32"/>
      <c r="F44" s="32"/>
      <c r="G44" s="33"/>
    </row>
  </sheetData>
  <sheetProtection/>
  <mergeCells count="6">
    <mergeCell ref="B37:G37"/>
    <mergeCell ref="B44:G44"/>
    <mergeCell ref="B7:G7"/>
    <mergeCell ref="B12:G12"/>
    <mergeCell ref="B16:G16"/>
    <mergeCell ref="B25:G2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0" customWidth="1"/>
    <col min="2" max="2" width="33.00390625" style="0" customWidth="1"/>
    <col min="3" max="3" width="20.140625" style="0" customWidth="1"/>
    <col min="4" max="4" width="19.140625" style="0" customWidth="1"/>
    <col min="5" max="5" width="15.00390625" style="0" customWidth="1"/>
    <col min="6" max="6" width="16.7109375" style="0" customWidth="1"/>
    <col min="7" max="7" width="11.57421875" style="0" customWidth="1"/>
    <col min="8" max="8" width="7.421875" style="0" customWidth="1"/>
    <col min="9" max="9" width="11.57421875" style="0" customWidth="1"/>
    <col min="10" max="10" width="8.140625" style="0" customWidth="1"/>
  </cols>
  <sheetData>
    <row r="1" ht="15">
      <c r="A1" s="1" t="s">
        <v>97</v>
      </c>
    </row>
    <row r="2" spans="1:9" ht="38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15">
      <c r="A3" s="5">
        <v>1</v>
      </c>
      <c r="B3" s="6" t="s">
        <v>9</v>
      </c>
      <c r="C3" s="4"/>
      <c r="D3" s="4"/>
      <c r="E3" s="4"/>
      <c r="F3" s="4"/>
      <c r="G3" s="4"/>
      <c r="H3" s="4"/>
      <c r="I3" s="4"/>
    </row>
    <row r="4" spans="1:9" ht="24">
      <c r="A4" s="8" t="s">
        <v>10</v>
      </c>
      <c r="B4" s="9" t="s">
        <v>11</v>
      </c>
      <c r="C4" s="7"/>
      <c r="D4" s="7"/>
      <c r="E4" s="7"/>
      <c r="F4" s="9" t="s">
        <v>16</v>
      </c>
      <c r="G4" s="16">
        <v>4.74</v>
      </c>
      <c r="H4" s="17">
        <v>150</v>
      </c>
      <c r="I4" s="16">
        <f>G4*H4</f>
        <v>711</v>
      </c>
    </row>
    <row r="5" spans="1:9" ht="24">
      <c r="A5" s="8" t="s">
        <v>12</v>
      </c>
      <c r="B5" s="9" t="s">
        <v>13</v>
      </c>
      <c r="C5" s="7"/>
      <c r="D5" s="7"/>
      <c r="E5" s="7"/>
      <c r="F5" s="9" t="s">
        <v>17</v>
      </c>
      <c r="G5" s="16">
        <v>4.74</v>
      </c>
      <c r="H5" s="17">
        <v>150</v>
      </c>
      <c r="I5" s="16">
        <f>G5*H5</f>
        <v>711</v>
      </c>
    </row>
    <row r="6" spans="1:9" ht="24">
      <c r="A6" s="8" t="s">
        <v>14</v>
      </c>
      <c r="B6" s="9" t="s">
        <v>15</v>
      </c>
      <c r="C6" s="7"/>
      <c r="D6" s="7"/>
      <c r="E6" s="7"/>
      <c r="F6" s="9" t="s">
        <v>17</v>
      </c>
      <c r="G6" s="16">
        <v>5.76</v>
      </c>
      <c r="H6" s="17">
        <v>150</v>
      </c>
      <c r="I6" s="16">
        <f>G6*H6</f>
        <v>864</v>
      </c>
    </row>
    <row r="7" spans="1:9" ht="15">
      <c r="A7" s="7"/>
      <c r="B7" s="31" t="s">
        <v>18</v>
      </c>
      <c r="C7" s="32"/>
      <c r="D7" s="32"/>
      <c r="E7" s="32"/>
      <c r="F7" s="32"/>
      <c r="G7" s="32"/>
      <c r="H7" s="33"/>
      <c r="I7" s="18">
        <f>SUM(I4:I6)</f>
        <v>2286</v>
      </c>
    </row>
    <row r="8" spans="1:9" ht="15">
      <c r="A8" s="10">
        <v>2</v>
      </c>
      <c r="B8" s="6" t="s">
        <v>19</v>
      </c>
      <c r="C8" s="7"/>
      <c r="D8" s="7"/>
      <c r="E8" s="7"/>
      <c r="F8" s="7"/>
      <c r="G8" s="7"/>
      <c r="H8" s="7"/>
      <c r="I8" s="7"/>
    </row>
    <row r="9" spans="1:9" ht="24">
      <c r="A9" s="8" t="s">
        <v>21</v>
      </c>
      <c r="B9" s="9" t="s">
        <v>20</v>
      </c>
      <c r="C9" s="7"/>
      <c r="D9" s="7"/>
      <c r="E9" s="7"/>
      <c r="F9" s="9" t="s">
        <v>16</v>
      </c>
      <c r="G9" s="16">
        <v>6.05</v>
      </c>
      <c r="H9" s="17">
        <v>5</v>
      </c>
      <c r="I9" s="16">
        <f>G9*H9</f>
        <v>30.25</v>
      </c>
    </row>
    <row r="10" spans="1:9" ht="24">
      <c r="A10" s="8" t="s">
        <v>22</v>
      </c>
      <c r="B10" s="9" t="s">
        <v>24</v>
      </c>
      <c r="C10" s="7"/>
      <c r="D10" s="7"/>
      <c r="E10" s="7"/>
      <c r="F10" s="9" t="s">
        <v>16</v>
      </c>
      <c r="G10" s="16">
        <v>6.05</v>
      </c>
      <c r="H10" s="17">
        <v>5</v>
      </c>
      <c r="I10" s="16">
        <f>G10*H10</f>
        <v>30.25</v>
      </c>
    </row>
    <row r="11" spans="1:9" ht="24">
      <c r="A11" s="8" t="s">
        <v>23</v>
      </c>
      <c r="B11" s="9" t="s">
        <v>25</v>
      </c>
      <c r="C11" s="7"/>
      <c r="D11" s="7"/>
      <c r="E11" s="7"/>
      <c r="F11" s="9" t="s">
        <v>16</v>
      </c>
      <c r="G11" s="16">
        <v>9.83</v>
      </c>
      <c r="H11" s="17">
        <v>5</v>
      </c>
      <c r="I11" s="16">
        <f>G11*H11</f>
        <v>49.15</v>
      </c>
    </row>
    <row r="12" spans="1:9" ht="15">
      <c r="A12" s="7"/>
      <c r="B12" s="31" t="s">
        <v>26</v>
      </c>
      <c r="C12" s="32"/>
      <c r="D12" s="32"/>
      <c r="E12" s="32"/>
      <c r="F12" s="32"/>
      <c r="G12" s="32"/>
      <c r="H12" s="33"/>
      <c r="I12" s="19">
        <f>SUM(I9:I11)</f>
        <v>109.65</v>
      </c>
    </row>
    <row r="13" spans="1:9" ht="15">
      <c r="A13" s="10">
        <v>3</v>
      </c>
      <c r="B13" s="6" t="s">
        <v>33</v>
      </c>
      <c r="C13" s="7"/>
      <c r="D13" s="7"/>
      <c r="E13" s="7"/>
      <c r="F13" s="7"/>
      <c r="G13" s="7"/>
      <c r="H13" s="7"/>
      <c r="I13" s="7"/>
    </row>
    <row r="14" spans="1:9" ht="15">
      <c r="A14" s="8" t="s">
        <v>28</v>
      </c>
      <c r="B14" s="9" t="s">
        <v>27</v>
      </c>
      <c r="C14" s="7"/>
      <c r="D14" s="7"/>
      <c r="E14" s="7"/>
      <c r="F14" s="9" t="s">
        <v>31</v>
      </c>
      <c r="G14" s="16">
        <v>16.38</v>
      </c>
      <c r="H14" s="17">
        <v>15</v>
      </c>
      <c r="I14" s="16">
        <f>G14*H14</f>
        <v>245.7</v>
      </c>
    </row>
    <row r="15" spans="1:9" ht="15">
      <c r="A15" s="8" t="s">
        <v>29</v>
      </c>
      <c r="B15" s="9" t="s">
        <v>30</v>
      </c>
      <c r="C15" s="7"/>
      <c r="D15" s="7"/>
      <c r="E15" s="7"/>
      <c r="F15" s="9" t="s">
        <v>31</v>
      </c>
      <c r="G15" s="16">
        <v>16.38</v>
      </c>
      <c r="H15" s="17">
        <v>16</v>
      </c>
      <c r="I15" s="16">
        <f>G15*H15</f>
        <v>262.08</v>
      </c>
    </row>
    <row r="16" spans="1:9" ht="15">
      <c r="A16" s="8"/>
      <c r="B16" s="31" t="s">
        <v>32</v>
      </c>
      <c r="C16" s="32"/>
      <c r="D16" s="32"/>
      <c r="E16" s="32"/>
      <c r="F16" s="32"/>
      <c r="G16" s="32"/>
      <c r="H16" s="33"/>
      <c r="I16" s="19">
        <f>SUM(I14:I15)</f>
        <v>507.78</v>
      </c>
    </row>
    <row r="17" spans="1:9" ht="15">
      <c r="A17" s="10">
        <v>4</v>
      </c>
      <c r="B17" s="6" t="s">
        <v>34</v>
      </c>
      <c r="C17" s="7"/>
      <c r="D17" s="7"/>
      <c r="E17" s="7"/>
      <c r="F17" s="7"/>
      <c r="G17" s="7"/>
      <c r="H17" s="7"/>
      <c r="I17" s="7"/>
    </row>
    <row r="18" spans="1:9" ht="24">
      <c r="A18" s="8" t="s">
        <v>35</v>
      </c>
      <c r="B18" s="9" t="s">
        <v>42</v>
      </c>
      <c r="C18" s="7"/>
      <c r="D18" s="7"/>
      <c r="E18" s="7"/>
      <c r="F18" s="9" t="s">
        <v>17</v>
      </c>
      <c r="G18" s="16">
        <v>10.1</v>
      </c>
      <c r="H18" s="17">
        <v>180</v>
      </c>
      <c r="I18" s="20">
        <f aca="true" t="shared" si="0" ref="I18:I24">G18*H18</f>
        <v>1818</v>
      </c>
    </row>
    <row r="19" spans="1:9" ht="24">
      <c r="A19" s="8" t="s">
        <v>36</v>
      </c>
      <c r="B19" s="9" t="s">
        <v>43</v>
      </c>
      <c r="C19" s="7"/>
      <c r="D19" s="7"/>
      <c r="E19" s="7"/>
      <c r="F19" s="9" t="s">
        <v>17</v>
      </c>
      <c r="G19" s="16">
        <v>10.1</v>
      </c>
      <c r="H19" s="17">
        <v>25</v>
      </c>
      <c r="I19" s="16">
        <f t="shared" si="0"/>
        <v>252.5</v>
      </c>
    </row>
    <row r="20" spans="1:9" ht="15">
      <c r="A20" s="8" t="s">
        <v>37</v>
      </c>
      <c r="B20" s="9" t="s">
        <v>44</v>
      </c>
      <c r="C20" s="7"/>
      <c r="D20" s="7"/>
      <c r="E20" s="7"/>
      <c r="F20" s="9" t="s">
        <v>17</v>
      </c>
      <c r="G20" s="16">
        <v>10.36</v>
      </c>
      <c r="H20" s="17">
        <v>12</v>
      </c>
      <c r="I20" s="16">
        <f t="shared" si="0"/>
        <v>124.32</v>
      </c>
    </row>
    <row r="21" spans="1:9" ht="15">
      <c r="A21" s="8" t="s">
        <v>38</v>
      </c>
      <c r="B21" s="9" t="s">
        <v>45</v>
      </c>
      <c r="C21" s="7"/>
      <c r="D21" s="7"/>
      <c r="E21" s="7"/>
      <c r="F21" s="9" t="s">
        <v>31</v>
      </c>
      <c r="G21" s="16">
        <v>58.5</v>
      </c>
      <c r="H21" s="17">
        <v>3</v>
      </c>
      <c r="I21" s="16">
        <f t="shared" si="0"/>
        <v>175.5</v>
      </c>
    </row>
    <row r="22" spans="1:9" ht="15">
      <c r="A22" s="8" t="s">
        <v>39</v>
      </c>
      <c r="B22" s="9" t="s">
        <v>46</v>
      </c>
      <c r="C22" s="7"/>
      <c r="D22" s="7"/>
      <c r="E22" s="7"/>
      <c r="F22" s="9" t="s">
        <v>31</v>
      </c>
      <c r="G22" s="16">
        <v>41</v>
      </c>
      <c r="H22" s="17">
        <v>11</v>
      </c>
      <c r="I22" s="16">
        <f t="shared" si="0"/>
        <v>451</v>
      </c>
    </row>
    <row r="23" spans="1:9" ht="15">
      <c r="A23" s="8" t="s">
        <v>40</v>
      </c>
      <c r="B23" s="9" t="s">
        <v>47</v>
      </c>
      <c r="C23" s="7"/>
      <c r="D23" s="7"/>
      <c r="E23" s="7"/>
      <c r="F23" s="9" t="s">
        <v>31</v>
      </c>
      <c r="G23" s="16">
        <v>41</v>
      </c>
      <c r="H23" s="17">
        <v>14</v>
      </c>
      <c r="I23" s="16">
        <f t="shared" si="0"/>
        <v>574</v>
      </c>
    </row>
    <row r="24" spans="1:9" ht="15">
      <c r="A24" s="8" t="s">
        <v>41</v>
      </c>
      <c r="B24" s="9" t="s">
        <v>48</v>
      </c>
      <c r="C24" s="7"/>
      <c r="D24" s="7"/>
      <c r="E24" s="7"/>
      <c r="F24" s="9" t="s">
        <v>31</v>
      </c>
      <c r="G24" s="16">
        <v>58.5</v>
      </c>
      <c r="H24" s="17">
        <v>3</v>
      </c>
      <c r="I24" s="16">
        <f t="shared" si="0"/>
        <v>175.5</v>
      </c>
    </row>
    <row r="25" spans="1:9" ht="15">
      <c r="A25" s="7"/>
      <c r="B25" s="31" t="s">
        <v>49</v>
      </c>
      <c r="C25" s="32"/>
      <c r="D25" s="32"/>
      <c r="E25" s="32"/>
      <c r="F25" s="32"/>
      <c r="G25" s="32"/>
      <c r="H25" s="33"/>
      <c r="I25" s="18">
        <f>SUM(I18:I24)</f>
        <v>3570.82</v>
      </c>
    </row>
    <row r="26" spans="1:9" ht="15">
      <c r="A26" s="10">
        <v>5</v>
      </c>
      <c r="B26" s="6" t="s">
        <v>50</v>
      </c>
      <c r="C26" s="7"/>
      <c r="D26" s="7"/>
      <c r="E26" s="7"/>
      <c r="F26" s="7"/>
      <c r="G26" s="7"/>
      <c r="H26" s="7"/>
      <c r="I26" s="7"/>
    </row>
    <row r="27" spans="1:9" ht="15">
      <c r="A27" s="8" t="s">
        <v>51</v>
      </c>
      <c r="B27" s="26" t="s">
        <v>52</v>
      </c>
      <c r="C27" s="7"/>
      <c r="D27" s="7"/>
      <c r="E27" s="7"/>
      <c r="F27" s="9" t="s">
        <v>53</v>
      </c>
      <c r="G27" s="16">
        <v>33.74</v>
      </c>
      <c r="H27" s="17">
        <v>20</v>
      </c>
      <c r="I27" s="19">
        <f>G27*H27</f>
        <v>674.8000000000001</v>
      </c>
    </row>
    <row r="28" spans="1:9" ht="15">
      <c r="A28" s="10">
        <v>6</v>
      </c>
      <c r="B28" s="6" t="s">
        <v>54</v>
      </c>
      <c r="C28" s="7"/>
      <c r="D28" s="7"/>
      <c r="E28" s="7"/>
      <c r="F28" s="7"/>
      <c r="G28" s="21"/>
      <c r="H28" s="17"/>
      <c r="I28" s="19"/>
    </row>
    <row r="29" spans="1:13" ht="15">
      <c r="A29" s="8" t="s">
        <v>55</v>
      </c>
      <c r="B29" s="7" t="s">
        <v>56</v>
      </c>
      <c r="C29" s="7"/>
      <c r="D29" s="7"/>
      <c r="E29" s="7"/>
      <c r="F29" s="9" t="s">
        <v>17</v>
      </c>
      <c r="G29" s="16">
        <v>7.86</v>
      </c>
      <c r="H29" s="17">
        <v>188</v>
      </c>
      <c r="I29" s="18">
        <f>G29*H29</f>
        <v>1477.68</v>
      </c>
      <c r="M29" s="11"/>
    </row>
    <row r="30" spans="1:9" ht="15">
      <c r="A30" s="10">
        <v>7</v>
      </c>
      <c r="B30" s="6" t="s">
        <v>57</v>
      </c>
      <c r="C30" s="4"/>
      <c r="D30" s="4"/>
      <c r="E30" s="4"/>
      <c r="F30" s="4"/>
      <c r="G30" s="22"/>
      <c r="H30" s="23"/>
      <c r="I30" s="22"/>
    </row>
    <row r="31" spans="1:9" ht="15">
      <c r="A31" s="8" t="s">
        <v>58</v>
      </c>
      <c r="B31" s="9" t="s">
        <v>66</v>
      </c>
      <c r="C31" s="2"/>
      <c r="D31" s="2"/>
      <c r="E31" s="2"/>
      <c r="F31" s="9" t="s">
        <v>74</v>
      </c>
      <c r="G31" s="16">
        <v>0.74</v>
      </c>
      <c r="H31" s="24">
        <v>39600</v>
      </c>
      <c r="I31" s="20">
        <f>G31*H31</f>
        <v>29304</v>
      </c>
    </row>
    <row r="32" spans="1:9" ht="15">
      <c r="A32" s="8" t="s">
        <v>59</v>
      </c>
      <c r="B32" s="9" t="s">
        <v>67</v>
      </c>
      <c r="C32" s="2"/>
      <c r="D32" s="2"/>
      <c r="E32" s="2"/>
      <c r="F32" s="9" t="s">
        <v>74</v>
      </c>
      <c r="G32" s="16">
        <v>0.62</v>
      </c>
      <c r="H32" s="24">
        <v>20000</v>
      </c>
      <c r="I32" s="20">
        <f aca="true" t="shared" si="1" ref="I32:I38">G32*H32</f>
        <v>12400</v>
      </c>
    </row>
    <row r="33" spans="1:9" ht="36">
      <c r="A33" s="8" t="s">
        <v>60</v>
      </c>
      <c r="B33" s="9" t="s">
        <v>68</v>
      </c>
      <c r="C33" s="2"/>
      <c r="D33" s="2"/>
      <c r="E33" s="2"/>
      <c r="F33" s="9" t="s">
        <v>75</v>
      </c>
      <c r="G33" s="16">
        <v>7.68</v>
      </c>
      <c r="H33" s="17">
        <v>600</v>
      </c>
      <c r="I33" s="20">
        <f t="shared" si="1"/>
        <v>4608</v>
      </c>
    </row>
    <row r="34" spans="1:9" ht="24">
      <c r="A34" s="8" t="s">
        <v>61</v>
      </c>
      <c r="B34" s="9" t="s">
        <v>69</v>
      </c>
      <c r="C34" s="2"/>
      <c r="D34" s="2"/>
      <c r="E34" s="2"/>
      <c r="F34" s="9" t="s">
        <v>76</v>
      </c>
      <c r="G34" s="16">
        <v>55.49</v>
      </c>
      <c r="H34" s="17">
        <v>72</v>
      </c>
      <c r="I34" s="20">
        <f t="shared" si="1"/>
        <v>3995.28</v>
      </c>
    </row>
    <row r="35" spans="1:9" ht="24">
      <c r="A35" s="8" t="s">
        <v>62</v>
      </c>
      <c r="B35" s="9" t="s">
        <v>70</v>
      </c>
      <c r="C35" s="2"/>
      <c r="D35" s="2"/>
      <c r="E35" s="2"/>
      <c r="F35" s="9" t="s">
        <v>76</v>
      </c>
      <c r="G35" s="16"/>
      <c r="H35" s="17"/>
      <c r="I35" s="20">
        <f t="shared" si="1"/>
        <v>0</v>
      </c>
    </row>
    <row r="36" spans="1:9" ht="24">
      <c r="A36" s="8" t="s">
        <v>63</v>
      </c>
      <c r="B36" s="9" t="s">
        <v>71</v>
      </c>
      <c r="C36" s="2"/>
      <c r="D36" s="2"/>
      <c r="E36" s="2"/>
      <c r="F36" s="9" t="s">
        <v>77</v>
      </c>
      <c r="G36" s="16">
        <v>219</v>
      </c>
      <c r="H36" s="17">
        <v>4</v>
      </c>
      <c r="I36" s="20">
        <f t="shared" si="1"/>
        <v>876</v>
      </c>
    </row>
    <row r="37" spans="1:9" ht="24">
      <c r="A37" s="8" t="s">
        <v>64</v>
      </c>
      <c r="B37" s="9" t="s">
        <v>72</v>
      </c>
      <c r="C37" s="2"/>
      <c r="D37" s="2"/>
      <c r="E37" s="2"/>
      <c r="F37" s="9" t="s">
        <v>78</v>
      </c>
      <c r="G37" s="16">
        <v>127</v>
      </c>
      <c r="H37" s="17">
        <v>14</v>
      </c>
      <c r="I37" s="20">
        <f t="shared" si="1"/>
        <v>1778</v>
      </c>
    </row>
    <row r="38" spans="1:9" ht="15">
      <c r="A38" s="8" t="s">
        <v>65</v>
      </c>
      <c r="B38" s="9" t="s">
        <v>73</v>
      </c>
      <c r="C38" s="2"/>
      <c r="D38" s="2"/>
      <c r="E38" s="2"/>
      <c r="F38" s="9" t="s">
        <v>79</v>
      </c>
      <c r="G38" s="16">
        <v>75.4</v>
      </c>
      <c r="H38" s="17"/>
      <c r="I38" s="20">
        <f t="shared" si="1"/>
        <v>0</v>
      </c>
    </row>
    <row r="39" spans="1:9" ht="15">
      <c r="A39" s="2"/>
      <c r="B39" s="31" t="s">
        <v>80</v>
      </c>
      <c r="C39" s="32"/>
      <c r="D39" s="32"/>
      <c r="E39" s="32"/>
      <c r="F39" s="32"/>
      <c r="G39" s="32"/>
      <c r="H39" s="33"/>
      <c r="I39" s="18">
        <f>SUM(I31:I38)</f>
        <v>52961.28</v>
      </c>
    </row>
    <row r="40" spans="1:9" ht="15">
      <c r="A40" s="10">
        <v>8</v>
      </c>
      <c r="B40" s="6" t="s">
        <v>81</v>
      </c>
      <c r="C40" s="2"/>
      <c r="D40" s="2"/>
      <c r="E40" s="2"/>
      <c r="F40" s="2"/>
      <c r="G40" s="25"/>
      <c r="H40" s="25"/>
      <c r="I40" s="25"/>
    </row>
    <row r="41" spans="1:9" ht="15">
      <c r="A41" s="8" t="s">
        <v>83</v>
      </c>
      <c r="B41" s="9" t="s">
        <v>82</v>
      </c>
      <c r="C41" s="2"/>
      <c r="D41" s="2"/>
      <c r="E41" s="2"/>
      <c r="F41" s="9" t="s">
        <v>84</v>
      </c>
      <c r="G41" s="16">
        <v>1.03</v>
      </c>
      <c r="H41" s="24">
        <v>2000</v>
      </c>
      <c r="I41" s="18">
        <f>G41*H41</f>
        <v>2060</v>
      </c>
    </row>
    <row r="42" spans="1:9" ht="15">
      <c r="A42" s="10">
        <v>9</v>
      </c>
      <c r="B42" s="6" t="s">
        <v>85</v>
      </c>
      <c r="C42" s="2"/>
      <c r="D42" s="2"/>
      <c r="E42" s="2"/>
      <c r="F42" s="9"/>
      <c r="G42" s="16"/>
      <c r="H42" s="17"/>
      <c r="I42" s="16"/>
    </row>
    <row r="43" spans="1:9" ht="15">
      <c r="A43" s="8" t="s">
        <v>86</v>
      </c>
      <c r="B43" s="9" t="s">
        <v>89</v>
      </c>
      <c r="C43" s="2"/>
      <c r="D43" s="2"/>
      <c r="E43" s="2"/>
      <c r="F43" s="9" t="s">
        <v>92</v>
      </c>
      <c r="G43" s="16">
        <v>239.9</v>
      </c>
      <c r="H43" s="17">
        <v>4</v>
      </c>
      <c r="I43" s="20">
        <f>G43*H43</f>
        <v>959.6</v>
      </c>
    </row>
    <row r="44" spans="1:9" ht="15">
      <c r="A44" s="8" t="s">
        <v>87</v>
      </c>
      <c r="B44" s="9" t="s">
        <v>90</v>
      </c>
      <c r="C44" s="2"/>
      <c r="D44" s="2"/>
      <c r="E44" s="2"/>
      <c r="F44" s="9" t="s">
        <v>92</v>
      </c>
      <c r="G44" s="16">
        <v>239.9</v>
      </c>
      <c r="H44" s="17">
        <v>8</v>
      </c>
      <c r="I44" s="20">
        <f>G44*H44</f>
        <v>1919.2</v>
      </c>
    </row>
    <row r="45" spans="1:9" ht="15">
      <c r="A45" s="8" t="s">
        <v>88</v>
      </c>
      <c r="B45" s="9" t="s">
        <v>91</v>
      </c>
      <c r="C45" s="2"/>
      <c r="D45" s="2"/>
      <c r="E45" s="2"/>
      <c r="F45" s="9" t="s">
        <v>93</v>
      </c>
      <c r="G45" s="16">
        <v>89.37</v>
      </c>
      <c r="H45" s="17">
        <v>30</v>
      </c>
      <c r="I45" s="20">
        <f>G45*H45</f>
        <v>2681.1000000000004</v>
      </c>
    </row>
    <row r="46" spans="1:9" ht="15">
      <c r="A46" s="2"/>
      <c r="B46" s="31" t="s">
        <v>94</v>
      </c>
      <c r="C46" s="32"/>
      <c r="D46" s="32"/>
      <c r="E46" s="32"/>
      <c r="F46" s="32"/>
      <c r="G46" s="32"/>
      <c r="H46" s="33"/>
      <c r="I46" s="18">
        <f>SUM(I43:I45)</f>
        <v>5559.900000000001</v>
      </c>
    </row>
    <row r="47" spans="1:9" ht="15">
      <c r="A47" s="2"/>
      <c r="B47" s="13"/>
      <c r="C47" s="14"/>
      <c r="D47" s="14"/>
      <c r="E47" s="14"/>
      <c r="F47" s="14"/>
      <c r="G47" s="14"/>
      <c r="H47" s="15"/>
      <c r="I47" s="18"/>
    </row>
    <row r="48" spans="1:11" ht="15">
      <c r="A48" s="2"/>
      <c r="B48" s="31" t="s">
        <v>95</v>
      </c>
      <c r="C48" s="32"/>
      <c r="D48" s="32"/>
      <c r="E48" s="32"/>
      <c r="F48" s="32"/>
      <c r="G48" s="32"/>
      <c r="H48" s="33"/>
      <c r="I48" s="29">
        <f>SUM(I7,I12,I16,I25,I27,I29,I39,I41,I46)</f>
        <v>69207.90999999999</v>
      </c>
      <c r="J48" s="12">
        <v>0.2</v>
      </c>
      <c r="K48" s="27">
        <f>I48*J48+I48</f>
        <v>83049.49199999998</v>
      </c>
    </row>
    <row r="49" spans="2:9" ht="15">
      <c r="B49" s="31" t="s">
        <v>96</v>
      </c>
      <c r="C49" s="32"/>
      <c r="D49" s="32"/>
      <c r="E49" s="32"/>
      <c r="F49" s="32"/>
      <c r="G49" s="32"/>
      <c r="H49" s="33"/>
      <c r="I49" s="28">
        <f>K48</f>
        <v>83049.49199999998</v>
      </c>
    </row>
  </sheetData>
  <sheetProtection/>
  <mergeCells count="8">
    <mergeCell ref="B49:H49"/>
    <mergeCell ref="B39:H39"/>
    <mergeCell ref="B46:H46"/>
    <mergeCell ref="B48:H48"/>
    <mergeCell ref="B7:H7"/>
    <mergeCell ref="B12:H12"/>
    <mergeCell ref="B16:H16"/>
    <mergeCell ref="B25:H25"/>
  </mergeCells>
  <printOptions/>
  <pageMargins left="0.7" right="0.2" top="0.75" bottom="0.65" header="0.3" footer="0.3"/>
  <pageSetup horizontalDpi="600" verticalDpi="600" orientation="landscape" paperSize="9" scale="90" r:id="rId1"/>
  <headerFoot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</dc:creator>
  <cp:keywords/>
  <dc:description/>
  <cp:lastModifiedBy>supervisor</cp:lastModifiedBy>
  <cp:lastPrinted>2017-11-10T10:39:09Z</cp:lastPrinted>
  <dcterms:created xsi:type="dcterms:W3CDTF">2015-07-15T10:35:48Z</dcterms:created>
  <dcterms:modified xsi:type="dcterms:W3CDTF">2017-11-21T12:08:38Z</dcterms:modified>
  <cp:category/>
  <cp:version/>
  <cp:contentType/>
  <cp:contentStatus/>
</cp:coreProperties>
</file>